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会計\大会会計R6\"/>
    </mc:Choice>
  </mc:AlternateContent>
  <xr:revisionPtr revIDLastSave="0" documentId="13_ncr:1_{0C3A8BC7-721F-4F61-80B3-CDE51CC48696}" xr6:coauthVersionLast="47" xr6:coauthVersionMax="47" xr10:uidLastSave="{00000000-0000-0000-0000-000000000000}"/>
  <bookViews>
    <workbookView xWindow="31470" yWindow="1320" windowWidth="18660" windowHeight="12315" activeTab="1" xr2:uid="{00000000-000D-0000-FFFF-FFFF00000000}"/>
  </bookViews>
  <sheets>
    <sheet name="予算書" sheetId="1" r:id="rId1"/>
    <sheet name="決算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20" i="2"/>
  <c r="E20" i="2" s="1"/>
  <c r="C21" i="2"/>
  <c r="E21" i="2" s="1"/>
  <c r="C22" i="2"/>
  <c r="E22" i="2" s="1"/>
  <c r="C23" i="2"/>
  <c r="C24" i="2"/>
  <c r="C25" i="2"/>
  <c r="E25" i="2" s="1"/>
  <c r="C26" i="2"/>
  <c r="E26" i="2" s="1"/>
  <c r="C27" i="2"/>
  <c r="C28" i="2"/>
  <c r="E28" i="2" s="1"/>
  <c r="C29" i="2"/>
  <c r="E29" i="2" s="1"/>
  <c r="C30" i="2"/>
  <c r="E30" i="2" s="1"/>
  <c r="C31" i="2"/>
  <c r="E31" i="2" s="1"/>
  <c r="C6" i="2"/>
  <c r="C7" i="2"/>
  <c r="E7" i="2" s="1"/>
  <c r="C8" i="2"/>
  <c r="E8" i="2" s="1"/>
  <c r="C9" i="2"/>
  <c r="E9" i="2" s="1"/>
  <c r="C11" i="2"/>
  <c r="E11" i="2" s="1"/>
  <c r="C13" i="2"/>
  <c r="E13" i="2" s="1"/>
  <c r="C14" i="2"/>
  <c r="E14" i="2" s="1"/>
  <c r="C27" i="1"/>
  <c r="D32" i="1"/>
  <c r="D27" i="1"/>
  <c r="D19" i="1"/>
  <c r="D12" i="1"/>
  <c r="D10" i="1"/>
  <c r="D5" i="1"/>
  <c r="D15" i="1" s="1"/>
  <c r="E24" i="2"/>
  <c r="E23" i="2"/>
  <c r="E6" i="2"/>
  <c r="D27" i="2"/>
  <c r="D19" i="2"/>
  <c r="D12" i="2"/>
  <c r="D10" i="2"/>
  <c r="D5" i="2"/>
  <c r="E28" i="1"/>
  <c r="E29" i="1"/>
  <c r="E30" i="1"/>
  <c r="E31" i="1"/>
  <c r="E20" i="1"/>
  <c r="E21" i="1"/>
  <c r="E22" i="1"/>
  <c r="E23" i="1"/>
  <c r="E24" i="1"/>
  <c r="E25" i="1"/>
  <c r="E26" i="1"/>
  <c r="C19" i="1"/>
  <c r="C5" i="1"/>
  <c r="C5" i="2" s="1"/>
  <c r="E6" i="1"/>
  <c r="E8" i="1"/>
  <c r="E7" i="1"/>
  <c r="E27" i="2" l="1"/>
  <c r="E5" i="2"/>
  <c r="E19" i="2"/>
  <c r="D32" i="2"/>
  <c r="D15" i="2"/>
  <c r="E5" i="1"/>
  <c r="B36" i="2" l="1"/>
  <c r="D36" i="2"/>
  <c r="E19" i="1"/>
  <c r="F36" i="2" l="1"/>
  <c r="E27" i="1"/>
  <c r="E14" i="1"/>
  <c r="E13" i="1"/>
  <c r="C12" i="1"/>
  <c r="C12" i="2" s="1"/>
  <c r="E12" i="2" s="1"/>
  <c r="E11" i="1"/>
  <c r="C10" i="1"/>
  <c r="E9" i="1"/>
  <c r="E10" i="1" l="1"/>
  <c r="C10" i="2"/>
  <c r="E10" i="2" s="1"/>
  <c r="C15" i="1"/>
  <c r="E12" i="1"/>
  <c r="C32" i="1"/>
  <c r="C32" i="2" s="1"/>
  <c r="E32" i="2" s="1"/>
  <c r="B36" i="1" l="1"/>
  <c r="C15" i="2"/>
  <c r="E15" i="2" s="1"/>
  <c r="D36" i="1"/>
  <c r="E32" i="1"/>
  <c r="E15" i="1"/>
  <c r="F36" i="1" l="1"/>
</calcChain>
</file>

<file path=xl/sharedStrings.xml><?xml version="1.0" encoding="utf-8"?>
<sst xmlns="http://schemas.openxmlformats.org/spreadsheetml/2006/main" count="122" uniqueCount="68">
  <si>
    <t>（単位:円）</t>
    <rPh sb="1" eb="3">
      <t>タンイ</t>
    </rPh>
    <rPh sb="4" eb="5">
      <t>エン</t>
    </rPh>
    <phoneticPr fontId="2"/>
  </si>
  <si>
    <t>増減</t>
    <rPh sb="0" eb="2">
      <t>ゾウゲン</t>
    </rPh>
    <phoneticPr fontId="2"/>
  </si>
  <si>
    <t>２　大会協力金</t>
    <rPh sb="2" eb="4">
      <t>タイカイ</t>
    </rPh>
    <rPh sb="4" eb="7">
      <t>キョウリョクキン</t>
    </rPh>
    <phoneticPr fontId="2"/>
  </si>
  <si>
    <t>３　雑収入</t>
    <rPh sb="2" eb="5">
      <t>ザツシュウニュウ</t>
    </rPh>
    <phoneticPr fontId="2"/>
  </si>
  <si>
    <t>３　予備費</t>
    <rPh sb="2" eb="5">
      <t>ヨビヒ</t>
    </rPh>
    <phoneticPr fontId="2"/>
  </si>
  <si>
    <t>１．収入の部</t>
    <rPh sb="2" eb="4">
      <t>シュウニュウ</t>
    </rPh>
    <rPh sb="5" eb="6">
      <t>ブ</t>
    </rPh>
    <phoneticPr fontId="3"/>
  </si>
  <si>
    <t>増減</t>
    <rPh sb="0" eb="2">
      <t>ゾウゲン</t>
    </rPh>
    <phoneticPr fontId="3"/>
  </si>
  <si>
    <t>１　負担金</t>
    <rPh sb="2" eb="5">
      <t>フタンキン</t>
    </rPh>
    <phoneticPr fontId="3"/>
  </si>
  <si>
    <t>２．支出の部</t>
    <rPh sb="2" eb="4">
      <t>シシュツ</t>
    </rPh>
    <rPh sb="5" eb="6">
      <t>ブ</t>
    </rPh>
    <phoneticPr fontId="3"/>
  </si>
  <si>
    <t>県教育委員会</t>
    <rPh sb="0" eb="1">
      <t>ケン</t>
    </rPh>
    <rPh sb="1" eb="3">
      <t>キョウイク</t>
    </rPh>
    <rPh sb="3" eb="6">
      <t>イインカイ</t>
    </rPh>
    <phoneticPr fontId="3"/>
  </si>
  <si>
    <t>県中体連</t>
    <rPh sb="0" eb="1">
      <t>ケン</t>
    </rPh>
    <rPh sb="1" eb="4">
      <t>チュウタイレン</t>
    </rPh>
    <phoneticPr fontId="3"/>
  </si>
  <si>
    <t>広告協賛</t>
    <rPh sb="0" eb="2">
      <t>コウコク</t>
    </rPh>
    <rPh sb="2" eb="4">
      <t>キョウサン</t>
    </rPh>
    <phoneticPr fontId="3"/>
  </si>
  <si>
    <t>会議費</t>
    <rPh sb="0" eb="3">
      <t>カイギヒ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</si>
  <si>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</si>
  <si>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-</t>
    <phoneticPr fontId="3"/>
  </si>
  <si>
    <t>=</t>
    <phoneticPr fontId="3"/>
  </si>
  <si>
    <t>実行委員会会場費、他</t>
    <rPh sb="0" eb="2">
      <t>ジッコウ</t>
    </rPh>
    <rPh sb="2" eb="5">
      <t>イインカイ</t>
    </rPh>
    <rPh sb="5" eb="8">
      <t>カイジョウヒ</t>
    </rPh>
    <rPh sb="9" eb="10">
      <t>ホカ</t>
    </rPh>
    <phoneticPr fontId="1"/>
  </si>
  <si>
    <t>実行委員会旅費、他</t>
    <rPh sb="0" eb="2">
      <t>ジッコウ</t>
    </rPh>
    <rPh sb="2" eb="5">
      <t>イインカイ</t>
    </rPh>
    <rPh sb="5" eb="7">
      <t>リョヒ</t>
    </rPh>
    <rPh sb="8" eb="9">
      <t>ホカ</t>
    </rPh>
    <phoneticPr fontId="1"/>
  </si>
  <si>
    <t>用紙、事務用品、封筒、他</t>
    <rPh sb="0" eb="2">
      <t>ヨウシ</t>
    </rPh>
    <rPh sb="3" eb="5">
      <t>ジム</t>
    </rPh>
    <rPh sb="5" eb="7">
      <t>ヨウヒン</t>
    </rPh>
    <rPh sb="8" eb="10">
      <t>フウトウ</t>
    </rPh>
    <rPh sb="11" eb="12">
      <t>ホカ</t>
    </rPh>
    <phoneticPr fontId="1"/>
  </si>
  <si>
    <t>各種機器借用費、他</t>
    <rPh sb="0" eb="2">
      <t>カクシュ</t>
    </rPh>
    <rPh sb="2" eb="4">
      <t>キキ</t>
    </rPh>
    <rPh sb="4" eb="6">
      <t>シャクヨウ</t>
    </rPh>
    <rPh sb="6" eb="7">
      <t>ヒ</t>
    </rPh>
    <rPh sb="8" eb="9">
      <t>ホカ</t>
    </rPh>
    <phoneticPr fontId="1"/>
  </si>
  <si>
    <t>県スキー連盟</t>
    <rPh sb="0" eb="1">
      <t>ケン</t>
    </rPh>
    <rPh sb="4" eb="6">
      <t>レンメイ</t>
    </rPh>
    <phoneticPr fontId="2"/>
  </si>
  <si>
    <t>大会協力金</t>
    <rPh sb="0" eb="2">
      <t>タイカイ</t>
    </rPh>
    <rPh sb="2" eb="5">
      <t>キョウリョクキン</t>
    </rPh>
    <phoneticPr fontId="2"/>
  </si>
  <si>
    <t>その他</t>
    <rPh sb="2" eb="3">
      <t>タ</t>
    </rPh>
    <phoneticPr fontId="2"/>
  </si>
  <si>
    <t>１　総務部費</t>
    <rPh sb="2" eb="4">
      <t>ソウム</t>
    </rPh>
    <rPh sb="4" eb="5">
      <t>ブ</t>
    </rPh>
    <rPh sb="5" eb="6">
      <t>ヒ</t>
    </rPh>
    <phoneticPr fontId="2"/>
  </si>
  <si>
    <t>２　競技部費</t>
    <rPh sb="2" eb="4">
      <t>キョウギ</t>
    </rPh>
    <rPh sb="4" eb="5">
      <t>ブ</t>
    </rPh>
    <rPh sb="5" eb="6">
      <t>ヒ</t>
    </rPh>
    <phoneticPr fontId="2"/>
  </si>
  <si>
    <t>旅費・謝金</t>
    <rPh sb="0" eb="2">
      <t>リョヒ</t>
    </rPh>
    <rPh sb="3" eb="5">
      <t>シャキン</t>
    </rPh>
    <phoneticPr fontId="3"/>
  </si>
  <si>
    <t>消耗品費</t>
    <rPh sb="0" eb="3">
      <t>ショウモウヒン</t>
    </rPh>
    <rPh sb="3" eb="4">
      <t>ヒ</t>
    </rPh>
    <phoneticPr fontId="3"/>
  </si>
  <si>
    <t>アルペン</t>
    <phoneticPr fontId="2"/>
  </si>
  <si>
    <t>ジャンプ</t>
    <phoneticPr fontId="3"/>
  </si>
  <si>
    <t>クロスカントリー</t>
    <phoneticPr fontId="3"/>
  </si>
  <si>
    <t>通信費</t>
    <rPh sb="0" eb="3">
      <t>ツウシンヒ</t>
    </rPh>
    <phoneticPr fontId="3"/>
  </si>
  <si>
    <t>借損費</t>
    <rPh sb="0" eb="2">
      <t>シャクソン</t>
    </rPh>
    <rPh sb="2" eb="3">
      <t>ヒ</t>
    </rPh>
    <phoneticPr fontId="5"/>
  </si>
  <si>
    <t>雑費</t>
    <rPh sb="0" eb="2">
      <t>ザッピ</t>
    </rPh>
    <phoneticPr fontId="3"/>
  </si>
  <si>
    <t>３．収支の部</t>
    <rPh sb="2" eb="4">
      <t>シュウシ</t>
    </rPh>
    <rPh sb="5" eb="6">
      <t>ブ</t>
    </rPh>
    <phoneticPr fontId="6"/>
  </si>
  <si>
    <t>総収入</t>
    <rPh sb="0" eb="1">
      <t>ソウ</t>
    </rPh>
    <rPh sb="1" eb="3">
      <t>シュウニュウ</t>
    </rPh>
    <phoneticPr fontId="6"/>
  </si>
  <si>
    <t>総支出</t>
    <rPh sb="0" eb="1">
      <t>ソウ</t>
    </rPh>
    <rPh sb="1" eb="3">
      <t>シシュツ</t>
    </rPh>
    <phoneticPr fontId="6"/>
  </si>
  <si>
    <t>収支合計</t>
    <rPh sb="0" eb="2">
      <t>シュウシ</t>
    </rPh>
    <rPh sb="2" eb="4">
      <t>ゴウケイ</t>
    </rPh>
    <phoneticPr fontId="6"/>
  </si>
  <si>
    <t>プログラム作成、他</t>
    <rPh sb="5" eb="7">
      <t>サクセイ</t>
    </rPh>
    <rPh sb="8" eb="9">
      <t>タ</t>
    </rPh>
    <phoneticPr fontId="1"/>
  </si>
  <si>
    <t>預金利息等</t>
    <rPh sb="0" eb="2">
      <t>ヨキン</t>
    </rPh>
    <rPh sb="2" eb="4">
      <t>リソク</t>
    </rPh>
    <rPh sb="4" eb="5">
      <t>トウ</t>
    </rPh>
    <phoneticPr fontId="1"/>
  </si>
  <si>
    <t>開催市町村</t>
    <rPh sb="0" eb="2">
      <t>カイサイ</t>
    </rPh>
    <rPh sb="2" eb="5">
      <t>シチョウソン</t>
    </rPh>
    <phoneticPr fontId="3"/>
  </si>
  <si>
    <t>予算額</t>
    <rPh sb="0" eb="3">
      <t>ヨサンガク</t>
    </rPh>
    <phoneticPr fontId="3"/>
  </si>
  <si>
    <t>予算額</t>
    <rPh sb="0" eb="3">
      <t>ヨサンガク</t>
    </rPh>
    <phoneticPr fontId="2"/>
  </si>
  <si>
    <t>決算書</t>
    <rPh sb="0" eb="3">
      <t>ケッサンショ</t>
    </rPh>
    <phoneticPr fontId="3"/>
  </si>
  <si>
    <t>決算書</t>
    <rPh sb="0" eb="3">
      <t>ケッサンショ</t>
    </rPh>
    <phoneticPr fontId="2"/>
  </si>
  <si>
    <t>菅公、教育用品、児島等</t>
    <rPh sb="0" eb="2">
      <t>カンコウ</t>
    </rPh>
    <rPh sb="3" eb="7">
      <t>キョウイクヨウヒン</t>
    </rPh>
    <rPh sb="8" eb="10">
      <t>コジマ</t>
    </rPh>
    <rPh sb="10" eb="11">
      <t>トウ</t>
    </rPh>
    <phoneticPr fontId="7"/>
  </si>
  <si>
    <t>県中体連一般会計より
1,800,000円</t>
    <rPh sb="0" eb="4">
      <t>ケンチュウタイレン</t>
    </rPh>
    <rPh sb="4" eb="8">
      <t>イッパンカイケイ</t>
    </rPh>
    <rPh sb="20" eb="21">
      <t>エン</t>
    </rPh>
    <phoneticPr fontId="7"/>
  </si>
  <si>
    <t>法令外負担金 冬1,090,000円</t>
    <rPh sb="0" eb="6">
      <t>ホウレイガイフタンキン</t>
    </rPh>
    <phoneticPr fontId="7"/>
  </si>
  <si>
    <t>競技部費</t>
    <rPh sb="0" eb="4">
      <t>キョウギブヒ</t>
    </rPh>
    <phoneticPr fontId="7"/>
  </si>
  <si>
    <t>500円×76人（昨年度90人）</t>
    <rPh sb="3" eb="4">
      <t>エン</t>
    </rPh>
    <rPh sb="7" eb="8">
      <t>ニン</t>
    </rPh>
    <rPh sb="9" eb="12">
      <t>サクネンド</t>
    </rPh>
    <rPh sb="14" eb="15">
      <t>ニン</t>
    </rPh>
    <phoneticPr fontId="2"/>
  </si>
  <si>
    <t>傷害保険・手数料</t>
    <rPh sb="0" eb="2">
      <t>ショウガイ</t>
    </rPh>
    <rPh sb="2" eb="4">
      <t>ホケン</t>
    </rPh>
    <rPh sb="5" eb="8">
      <t>テスウリョウ</t>
    </rPh>
    <phoneticPr fontId="2"/>
  </si>
  <si>
    <t>令和５年度
予算額</t>
    <rPh sb="0" eb="2">
      <t>レイワ</t>
    </rPh>
    <rPh sb="3" eb="4">
      <t>ネン</t>
    </rPh>
    <rPh sb="4" eb="5">
      <t>ド</t>
    </rPh>
    <rPh sb="6" eb="9">
      <t>ヨサンガク</t>
    </rPh>
    <phoneticPr fontId="3"/>
  </si>
  <si>
    <t>500円×70人（昨年度72人）</t>
    <rPh sb="3" eb="4">
      <t>エン</t>
    </rPh>
    <rPh sb="7" eb="8">
      <t>ニン</t>
    </rPh>
    <rPh sb="9" eb="12">
      <t>サクネンド</t>
    </rPh>
    <rPh sb="14" eb="15">
      <t>ニン</t>
    </rPh>
    <phoneticPr fontId="2"/>
  </si>
  <si>
    <t>上記のとおり報告します。</t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</si>
  <si>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</si>
  <si>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</si>
  <si>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</si>
  <si>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山形県中学校体育連盟</t>
    <rPh sb="0" eb="2">
      <t>ヤマガタ</t>
    </rPh>
    <rPh sb="3" eb="10">
      <t>チュウガッコウタイイクレンメイ</t>
    </rPh>
    <phoneticPr fontId="3"/>
  </si>
  <si>
    <t>会計担当</t>
    <phoneticPr fontId="5"/>
  </si>
  <si>
    <t>山形県中学校総合体育大会(冬季) 実行委員会</t>
    <rPh sb="6" eb="10">
      <t>ソウゴウタイイク</t>
    </rPh>
    <rPh sb="13" eb="15">
      <t>トウキ</t>
    </rPh>
    <rPh sb="17" eb="22">
      <t>ジッコウイインカイ</t>
    </rPh>
    <phoneticPr fontId="5"/>
  </si>
  <si>
    <t>備考</t>
    <rPh sb="0" eb="1">
      <t>ビ</t>
    </rPh>
    <rPh sb="1" eb="2">
      <t>コウ</t>
    </rPh>
    <phoneticPr fontId="5"/>
  </si>
  <si>
    <t>郵送料、振込手数料、他</t>
    <rPh sb="0" eb="3">
      <t>ユウソウリョウ</t>
    </rPh>
    <rPh sb="4" eb="6">
      <t>フリコミ</t>
    </rPh>
    <rPh sb="6" eb="9">
      <t>テスウリョウ</t>
    </rPh>
    <rPh sb="10" eb="11">
      <t>ホカ</t>
    </rPh>
    <phoneticPr fontId="1"/>
  </si>
  <si>
    <t>項目</t>
    <rPh sb="0" eb="1">
      <t>コウ</t>
    </rPh>
    <rPh sb="1" eb="2">
      <t>メ</t>
    </rPh>
    <phoneticPr fontId="3"/>
  </si>
  <si>
    <t>合計</t>
    <rPh sb="0" eb="1">
      <t>ア</t>
    </rPh>
    <rPh sb="1" eb="2">
      <t>ケイ</t>
    </rPh>
    <phoneticPr fontId="3"/>
  </si>
  <si>
    <t>項目</t>
    <rPh sb="0" eb="1">
      <t>コウ</t>
    </rPh>
    <rPh sb="1" eb="2">
      <t>メ</t>
    </rPh>
    <phoneticPr fontId="2"/>
  </si>
  <si>
    <t>合計</t>
    <rPh sb="0" eb="1">
      <t>ア</t>
    </rPh>
    <rPh sb="1" eb="2">
      <t>ケイ</t>
    </rPh>
    <phoneticPr fontId="2"/>
  </si>
  <si>
    <t>令和６年度第６４回山形県中学校総合体育大会（冬季大会）予算書</t>
    <rPh sb="0" eb="2">
      <t>レイワ</t>
    </rPh>
    <rPh sb="3" eb="5">
      <t>ネンド</t>
    </rPh>
    <rPh sb="4" eb="5">
      <t>ド</t>
    </rPh>
    <rPh sb="5" eb="6">
      <t>ダイ</t>
    </rPh>
    <rPh sb="8" eb="9">
      <t>カイ</t>
    </rPh>
    <rPh sb="9" eb="11">
      <t>ヤマガタ</t>
    </rPh>
    <rPh sb="11" eb="13">
      <t>ケンチュウ</t>
    </rPh>
    <rPh sb="13" eb="15">
      <t>ガッコウ</t>
    </rPh>
    <rPh sb="15" eb="17">
      <t>ソウゴウ</t>
    </rPh>
    <rPh sb="17" eb="19">
      <t>タイイク</t>
    </rPh>
    <rPh sb="19" eb="21">
      <t>タイカイ</t>
    </rPh>
    <rPh sb="22" eb="24">
      <t>トウキ</t>
    </rPh>
    <rPh sb="24" eb="26">
      <t>タイカイ</t>
    </rPh>
    <rPh sb="27" eb="30">
      <t>ヨサンショ</t>
    </rPh>
    <phoneticPr fontId="3"/>
  </si>
  <si>
    <t>令和６年度
予算額</t>
    <rPh sb="0" eb="2">
      <t>レイワ</t>
    </rPh>
    <rPh sb="3" eb="4">
      <t>ネン</t>
    </rPh>
    <rPh sb="4" eb="5">
      <t>ド</t>
    </rPh>
    <rPh sb="6" eb="9">
      <t>ヨサンガク</t>
    </rPh>
    <phoneticPr fontId="3"/>
  </si>
  <si>
    <t>令和６年度第６４回山形県中学校総合体育大会（冬季大会）決算書</t>
    <rPh sb="0" eb="2">
      <t>レイワ</t>
    </rPh>
    <rPh sb="3" eb="5">
      <t>ネンド</t>
    </rPh>
    <rPh sb="4" eb="5">
      <t>ド</t>
    </rPh>
    <rPh sb="5" eb="6">
      <t>ダイ</t>
    </rPh>
    <rPh sb="8" eb="9">
      <t>カイ</t>
    </rPh>
    <rPh sb="9" eb="11">
      <t>ヤマガタ</t>
    </rPh>
    <rPh sb="11" eb="13">
      <t>ケンチュウ</t>
    </rPh>
    <rPh sb="13" eb="15">
      <t>ガッコウ</t>
    </rPh>
    <rPh sb="15" eb="17">
      <t>ソウゴウ</t>
    </rPh>
    <rPh sb="17" eb="19">
      <t>タイイク</t>
    </rPh>
    <rPh sb="19" eb="21">
      <t>タイカイ</t>
    </rPh>
    <rPh sb="22" eb="24">
      <t>トウキ</t>
    </rPh>
    <rPh sb="24" eb="26">
      <t>タイカイ</t>
    </rPh>
    <rPh sb="27" eb="29">
      <t>ケッサン</t>
    </rPh>
    <rPh sb="29" eb="3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</si>
</sst>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&quot;¥&quot;#,##0_);[Red]\(&quot;¥&quot;#,##0\)"/>
  </numFmts>
  <fonts count="15" x14ac:knownFonts="1">
    <font>
      <sz val="12"/>
      <color theme="1"/>
      <name val="UD デジタル 教科書体 N-R"/>
      <family val="2"/>
      <charset val="128"/>
    </font>
    <font>
      <sz val="12"/>
      <color theme="1"/>
      <name val="UD デジタル 教科書体 N-R"/>
      <family val="2"/>
      <charset val="128"/>
    </font>
    <font>
      <sz val="6"/>
      <name val="HG教科書体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UD デジタル 教科書体 N-R"/>
      <family val="2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38" fontId="8" fillId="0" borderId="7" xfId="1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3" borderId="9" xfId="0" applyFont="1" applyFill="1" applyBorder="1">
      <alignment vertical="center"/>
    </xf>
    <xf numFmtId="0" fontId="8" fillId="3" borderId="10" xfId="0" applyFont="1" applyFill="1" applyBorder="1">
      <alignment vertical="center"/>
    </xf>
    <xf numFmtId="38" fontId="9" fillId="3" borderId="10" xfId="1" applyFont="1" applyFill="1" applyBorder="1" applyAlignment="1">
      <alignment vertical="center" shrinkToFit="1"/>
    </xf>
    <xf numFmtId="176" fontId="13" fillId="3" borderId="10" xfId="0" applyNumberFormat="1" applyFont="1" applyFill="1" applyBorder="1" applyAlignment="1">
      <alignment vertical="center" shrinkToFit="1"/>
    </xf>
    <xf numFmtId="0" fontId="8" fillId="3" borderId="11" xfId="0" applyFont="1" applyFill="1" applyBorder="1" applyAlignment="1">
      <alignment vertical="center" shrinkToFit="1"/>
    </xf>
    <xf numFmtId="0" fontId="8" fillId="3" borderId="2" xfId="0" applyFont="1" applyFill="1" applyBorder="1">
      <alignment vertical="center"/>
    </xf>
    <xf numFmtId="0" fontId="8" fillId="0" borderId="1" xfId="0" applyFont="1" applyBorder="1">
      <alignment vertical="center"/>
    </xf>
    <xf numFmtId="38" fontId="9" fillId="0" borderId="1" xfId="1" applyFont="1" applyBorder="1" applyAlignment="1">
      <alignment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0" fontId="8" fillId="2" borderId="4" xfId="0" applyFont="1" applyFill="1" applyBorder="1" applyAlignment="1">
      <alignment vertical="center" shrinkToFit="1"/>
    </xf>
    <xf numFmtId="0" fontId="8" fillId="3" borderId="3" xfId="0" applyFont="1" applyFill="1" applyBorder="1">
      <alignment vertical="center"/>
    </xf>
    <xf numFmtId="0" fontId="8" fillId="0" borderId="12" xfId="0" applyFont="1" applyBorder="1">
      <alignment vertical="center"/>
    </xf>
    <xf numFmtId="38" fontId="9" fillId="0" borderId="12" xfId="1" applyFont="1" applyBorder="1" applyAlignment="1">
      <alignment vertical="center" shrinkToFit="1"/>
    </xf>
    <xf numFmtId="176" fontId="13" fillId="0" borderId="12" xfId="0" applyNumberFormat="1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3" borderId="23" xfId="0" applyFont="1" applyFill="1" applyBorder="1">
      <alignment vertical="center"/>
    </xf>
    <xf numFmtId="0" fontId="8" fillId="0" borderId="24" xfId="0" applyFont="1" applyBorder="1">
      <alignment vertical="center"/>
    </xf>
    <xf numFmtId="38" fontId="9" fillId="0" borderId="24" xfId="1" applyFont="1" applyBorder="1" applyAlignment="1">
      <alignment vertical="center" shrinkToFit="1"/>
    </xf>
    <xf numFmtId="176" fontId="13" fillId="0" borderId="24" xfId="0" applyNumberFormat="1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3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38" fontId="9" fillId="0" borderId="18" xfId="1" applyFont="1" applyBorder="1" applyAlignment="1">
      <alignment vertical="center" shrinkToFit="1"/>
    </xf>
    <xf numFmtId="176" fontId="13" fillId="0" borderId="18" xfId="0" applyNumberFormat="1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38" fontId="10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38" fontId="10" fillId="0" borderId="7" xfId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shrinkToFit="1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38" fontId="9" fillId="3" borderId="21" xfId="1" applyFont="1" applyFill="1" applyBorder="1" applyAlignment="1">
      <alignment vertical="center" shrinkToFit="1"/>
    </xf>
    <xf numFmtId="176" fontId="13" fillId="3" borderId="21" xfId="0" applyNumberFormat="1" applyFont="1" applyFill="1" applyBorder="1" applyAlignment="1">
      <alignment vertical="center" shrinkToFit="1"/>
    </xf>
    <xf numFmtId="0" fontId="8" fillId="3" borderId="22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42" fontId="14" fillId="0" borderId="0" xfId="0" applyNumberFormat="1" applyFont="1" applyAlignment="1">
      <alignment horizontal="center" vertical="center"/>
    </xf>
    <xf numFmtId="42" fontId="14" fillId="0" borderId="0" xfId="0" applyNumberFormat="1" applyFont="1">
      <alignment vertical="center"/>
    </xf>
    <xf numFmtId="177" fontId="13" fillId="0" borderId="0" xfId="0" applyNumberFormat="1" applyFont="1" applyAlignment="1">
      <alignment horizontal="left" vertical="center" indent="1" shrinkToFit="1"/>
    </xf>
    <xf numFmtId="0" fontId="8" fillId="0" borderId="5" xfId="0" applyFont="1" applyBorder="1" applyAlignment="1">
      <alignment horizontal="centerContinuous" vertical="center"/>
    </xf>
    <xf numFmtId="176" fontId="9" fillId="3" borderId="10" xfId="0" applyNumberFormat="1" applyFont="1" applyFill="1" applyBorder="1" applyAlignment="1">
      <alignment vertical="center" shrinkToFit="1"/>
    </xf>
    <xf numFmtId="0" fontId="10" fillId="3" borderId="11" xfId="0" applyFont="1" applyFill="1" applyBorder="1" applyAlignment="1">
      <alignment vertical="center" shrinkToFit="1"/>
    </xf>
    <xf numFmtId="176" fontId="9" fillId="0" borderId="1" xfId="0" applyNumberFormat="1" applyFont="1" applyBorder="1" applyAlignment="1">
      <alignment horizontal="right" vertical="center" shrinkToFit="1"/>
    </xf>
    <xf numFmtId="0" fontId="10" fillId="2" borderId="14" xfId="0" applyFont="1" applyFill="1" applyBorder="1" applyAlignment="1">
      <alignment horizontal="left" vertical="center" wrapText="1" shrinkToFi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vertical="center" shrinkToFit="1"/>
    </xf>
    <xf numFmtId="176" fontId="9" fillId="0" borderId="12" xfId="0" applyNumberFormat="1" applyFont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38" fontId="10" fillId="0" borderId="0" xfId="1" applyFont="1">
      <alignment vertical="center"/>
    </xf>
    <xf numFmtId="0" fontId="9" fillId="0" borderId="0" xfId="0" applyFont="1" applyAlignment="1">
      <alignment vertical="center" shrinkToFit="1"/>
    </xf>
    <xf numFmtId="42" fontId="9" fillId="0" borderId="0" xfId="0" applyNumberFormat="1" applyFont="1" applyAlignment="1">
      <alignment horizontal="center" vertical="center"/>
    </xf>
    <xf numFmtId="42" fontId="9" fillId="0" borderId="0" xfId="0" applyNumberFormat="1" applyFont="1">
      <alignment vertical="center"/>
    </xf>
    <xf numFmtId="42" fontId="9" fillId="0" borderId="0" xfId="0" applyNumberFormat="1" applyFont="1" applyAlignment="1">
      <alignment horizontal="center" vertical="center" shrinkToFit="1"/>
    </xf>
    <xf numFmtId="176" fontId="9" fillId="0" borderId="18" xfId="0" applyNumberFormat="1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176" fontId="9" fillId="3" borderId="21" xfId="0" applyNumberFormat="1" applyFont="1" applyFill="1" applyBorder="1" applyAlignment="1">
      <alignment vertical="center" shrinkToFit="1"/>
    </xf>
    <xf numFmtId="0" fontId="10" fillId="3" borderId="22" xfId="0" applyFont="1" applyFill="1" applyBorder="1" applyAlignment="1">
      <alignment vertical="center" shrinkToFit="1"/>
    </xf>
    <xf numFmtId="176" fontId="9" fillId="0" borderId="24" xfId="0" applyNumberFormat="1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</cellXfs>
  <cellStyles count="4">
    <cellStyle name="桁区切り" xfId="1" builtinId="6"/>
    <cellStyle name="桁区切り 2" xfId="3" xr:uid="{DB87BAC9-0155-4BFF-A782-574B0B6F2879}"/>
    <cellStyle name="標準" xfId="0" builtinId="0"/>
    <cellStyle name="標準 2" xfId="2" xr:uid="{C392F4DB-8549-49FD-9CDD-67E7D0E303C1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view="pageBreakPreview" zoomScaleNormal="100" zoomScaleSheetLayoutView="100" workbookViewId="0">
      <selection activeCell="F8" sqref="F8"/>
    </sheetView>
  </sheetViews>
  <sheetFormatPr defaultColWidth="8.69921875" defaultRowHeight="13.2" x14ac:dyDescent="0.35"/>
  <cols>
    <col min="1" max="1" width="3.19921875" style="1" customWidth="1"/>
    <col min="2" max="2" width="15.5" style="1" customWidth="1"/>
    <col min="3" max="4" width="13" style="12" customWidth="1"/>
    <col min="5" max="5" width="13" style="1" customWidth="1"/>
    <col min="6" max="6" width="24.296875" style="1" customWidth="1"/>
    <col min="7" max="16384" width="8.69921875" style="1"/>
  </cols>
  <sheetData>
    <row r="1" spans="1:6" ht="21" customHeight="1" x14ac:dyDescent="0.35">
      <c r="A1" s="9" t="s">
        <v>65</v>
      </c>
      <c r="B1" s="9"/>
      <c r="C1" s="9"/>
      <c r="D1" s="9"/>
      <c r="E1" s="9"/>
      <c r="F1" s="9"/>
    </row>
    <row r="2" spans="1:6" s="11" customFormat="1" ht="12" x14ac:dyDescent="0.35">
      <c r="A2" s="10"/>
      <c r="B2" s="10"/>
      <c r="C2" s="10"/>
      <c r="D2" s="10"/>
      <c r="E2" s="10"/>
      <c r="F2" s="10"/>
    </row>
    <row r="3" spans="1:6" ht="21" customHeight="1" thickBot="1" x14ac:dyDescent="0.4">
      <c r="A3" s="1" t="s">
        <v>5</v>
      </c>
      <c r="F3" s="13" t="s">
        <v>0</v>
      </c>
    </row>
    <row r="4" spans="1:6" ht="30" customHeight="1" thickBot="1" x14ac:dyDescent="0.4">
      <c r="A4" s="14" t="s">
        <v>61</v>
      </c>
      <c r="B4" s="15"/>
      <c r="C4" s="16" t="s">
        <v>66</v>
      </c>
      <c r="D4" s="16" t="s">
        <v>50</v>
      </c>
      <c r="E4" s="17" t="s">
        <v>6</v>
      </c>
      <c r="F4" s="18" t="s">
        <v>59</v>
      </c>
    </row>
    <row r="5" spans="1:6" ht="24" customHeight="1" x14ac:dyDescent="0.35">
      <c r="A5" s="19" t="s">
        <v>7</v>
      </c>
      <c r="B5" s="20"/>
      <c r="C5" s="21">
        <f>SUM(C6:C9)</f>
        <v>0</v>
      </c>
      <c r="D5" s="21">
        <f>SUM(D6:D9)</f>
        <v>2980000</v>
      </c>
      <c r="E5" s="22">
        <f>C5-D5</f>
        <v>-2980000</v>
      </c>
      <c r="F5" s="23"/>
    </row>
    <row r="6" spans="1:6" ht="24" customHeight="1" x14ac:dyDescent="0.35">
      <c r="A6" s="24"/>
      <c r="B6" s="25" t="s">
        <v>9</v>
      </c>
      <c r="C6" s="26"/>
      <c r="D6" s="26">
        <v>290000</v>
      </c>
      <c r="E6" s="27">
        <f t="shared" ref="E6:E15" si="0">C6-D6</f>
        <v>-290000</v>
      </c>
      <c r="F6" s="28"/>
    </row>
    <row r="7" spans="1:6" ht="24" customHeight="1" x14ac:dyDescent="0.35">
      <c r="A7" s="24"/>
      <c r="B7" s="25" t="s">
        <v>10</v>
      </c>
      <c r="C7" s="26"/>
      <c r="D7" s="26">
        <v>1510000</v>
      </c>
      <c r="E7" s="27">
        <f t="shared" si="0"/>
        <v>-1510000</v>
      </c>
      <c r="F7" s="28"/>
    </row>
    <row r="8" spans="1:6" ht="24" customHeight="1" x14ac:dyDescent="0.35">
      <c r="A8" s="24"/>
      <c r="B8" s="25" t="s">
        <v>39</v>
      </c>
      <c r="C8" s="26"/>
      <c r="D8" s="26">
        <v>1090000</v>
      </c>
      <c r="E8" s="27">
        <f>C8-D8</f>
        <v>-1090000</v>
      </c>
      <c r="F8" s="28"/>
    </row>
    <row r="9" spans="1:6" ht="24" customHeight="1" thickBot="1" x14ac:dyDescent="0.4">
      <c r="A9" s="29"/>
      <c r="B9" s="30" t="s">
        <v>20</v>
      </c>
      <c r="C9" s="31"/>
      <c r="D9" s="31">
        <v>90000</v>
      </c>
      <c r="E9" s="32">
        <f t="shared" si="0"/>
        <v>-90000</v>
      </c>
      <c r="F9" s="33"/>
    </row>
    <row r="10" spans="1:6" ht="24" customHeight="1" x14ac:dyDescent="0.35">
      <c r="A10" s="19" t="s">
        <v>2</v>
      </c>
      <c r="B10" s="20"/>
      <c r="C10" s="21">
        <f>C11</f>
        <v>0</v>
      </c>
      <c r="D10" s="21">
        <f>D11</f>
        <v>45000</v>
      </c>
      <c r="E10" s="22">
        <f t="shared" si="0"/>
        <v>-45000</v>
      </c>
      <c r="F10" s="23"/>
    </row>
    <row r="11" spans="1:6" ht="24" customHeight="1" thickBot="1" x14ac:dyDescent="0.4">
      <c r="A11" s="29"/>
      <c r="B11" s="30" t="s">
        <v>21</v>
      </c>
      <c r="C11" s="31"/>
      <c r="D11" s="31">
        <v>45000</v>
      </c>
      <c r="E11" s="32">
        <f t="shared" si="0"/>
        <v>-45000</v>
      </c>
      <c r="F11" s="34" t="s">
        <v>51</v>
      </c>
    </row>
    <row r="12" spans="1:6" ht="24" customHeight="1" x14ac:dyDescent="0.35">
      <c r="A12" s="19" t="s">
        <v>3</v>
      </c>
      <c r="B12" s="20"/>
      <c r="C12" s="21">
        <f>SUM(C13:C14)</f>
        <v>0</v>
      </c>
      <c r="D12" s="21">
        <f>SUM(D13:D14)</f>
        <v>50000</v>
      </c>
      <c r="E12" s="22">
        <f t="shared" si="0"/>
        <v>-50000</v>
      </c>
      <c r="F12" s="23"/>
    </row>
    <row r="13" spans="1:6" ht="24" customHeight="1" x14ac:dyDescent="0.35">
      <c r="A13" s="24"/>
      <c r="B13" s="25" t="s">
        <v>11</v>
      </c>
      <c r="C13" s="26"/>
      <c r="D13" s="26">
        <v>50000</v>
      </c>
      <c r="E13" s="35">
        <f t="shared" si="0"/>
        <v>-50000</v>
      </c>
      <c r="F13" s="36"/>
    </row>
    <row r="14" spans="1:6" ht="24" customHeight="1" thickBot="1" x14ac:dyDescent="0.4">
      <c r="A14" s="37"/>
      <c r="B14" s="38" t="s">
        <v>22</v>
      </c>
      <c r="C14" s="39"/>
      <c r="D14" s="39">
        <v>0</v>
      </c>
      <c r="E14" s="40">
        <f t="shared" si="0"/>
        <v>0</v>
      </c>
      <c r="F14" s="41" t="s">
        <v>38</v>
      </c>
    </row>
    <row r="15" spans="1:6" ht="24" customHeight="1" thickTop="1" thickBot="1" x14ac:dyDescent="0.4">
      <c r="A15" s="42" t="s">
        <v>62</v>
      </c>
      <c r="B15" s="43"/>
      <c r="C15" s="44">
        <f>C5+C10+C12</f>
        <v>0</v>
      </c>
      <c r="D15" s="44">
        <f>D5+D10+D12</f>
        <v>3075000</v>
      </c>
      <c r="E15" s="45">
        <f t="shared" si="0"/>
        <v>-3075000</v>
      </c>
      <c r="F15" s="46"/>
    </row>
    <row r="16" spans="1:6" x14ac:dyDescent="0.35">
      <c r="C16" s="47"/>
      <c r="D16" s="47"/>
      <c r="E16" s="48"/>
      <c r="F16" s="48"/>
    </row>
    <row r="17" spans="1:6" ht="21" customHeight="1" thickBot="1" x14ac:dyDescent="0.4">
      <c r="A17" s="1" t="s">
        <v>8</v>
      </c>
      <c r="C17" s="47"/>
      <c r="D17" s="47"/>
      <c r="E17" s="48"/>
      <c r="F17" s="49" t="s">
        <v>0</v>
      </c>
    </row>
    <row r="18" spans="1:6" ht="30" customHeight="1" thickBot="1" x14ac:dyDescent="0.4">
      <c r="A18" s="14" t="s">
        <v>63</v>
      </c>
      <c r="B18" s="15"/>
      <c r="C18" s="16" t="s">
        <v>66</v>
      </c>
      <c r="D18" s="16" t="s">
        <v>50</v>
      </c>
      <c r="E18" s="17" t="s">
        <v>1</v>
      </c>
      <c r="F18" s="18" t="s">
        <v>59</v>
      </c>
    </row>
    <row r="19" spans="1:6" ht="24" customHeight="1" x14ac:dyDescent="0.35">
      <c r="A19" s="19" t="s">
        <v>23</v>
      </c>
      <c r="B19" s="20"/>
      <c r="C19" s="21">
        <f>SUM(C20:C26)</f>
        <v>0</v>
      </c>
      <c r="D19" s="21">
        <f>SUM(D20:D26)</f>
        <v>425000</v>
      </c>
      <c r="E19" s="22">
        <f>C19-D19</f>
        <v>-425000</v>
      </c>
      <c r="F19" s="23"/>
    </row>
    <row r="20" spans="1:6" ht="24" customHeight="1" x14ac:dyDescent="0.35">
      <c r="A20" s="24"/>
      <c r="B20" s="25" t="s">
        <v>12</v>
      </c>
      <c r="C20" s="26"/>
      <c r="D20" s="26">
        <v>20000</v>
      </c>
      <c r="E20" s="35">
        <f t="shared" ref="E20:E32" si="1">C20-D20</f>
        <v>-20000</v>
      </c>
      <c r="F20" s="36" t="s">
        <v>16</v>
      </c>
    </row>
    <row r="21" spans="1:6" ht="24" customHeight="1" x14ac:dyDescent="0.35">
      <c r="A21" s="24"/>
      <c r="B21" s="25" t="s">
        <v>25</v>
      </c>
      <c r="C21" s="26"/>
      <c r="D21" s="26">
        <v>220000</v>
      </c>
      <c r="E21" s="35">
        <f t="shared" si="1"/>
        <v>-220000</v>
      </c>
      <c r="F21" s="36" t="s">
        <v>17</v>
      </c>
    </row>
    <row r="22" spans="1:6" ht="24" customHeight="1" x14ac:dyDescent="0.35">
      <c r="A22" s="24"/>
      <c r="B22" s="25" t="s">
        <v>26</v>
      </c>
      <c r="C22" s="26"/>
      <c r="D22" s="26">
        <v>30000</v>
      </c>
      <c r="E22" s="35">
        <f t="shared" si="1"/>
        <v>-30000</v>
      </c>
      <c r="F22" s="36" t="s">
        <v>18</v>
      </c>
    </row>
    <row r="23" spans="1:6" ht="24" customHeight="1" x14ac:dyDescent="0.35">
      <c r="A23" s="24"/>
      <c r="B23" s="25" t="s">
        <v>31</v>
      </c>
      <c r="C23" s="26"/>
      <c r="D23" s="26">
        <v>10000</v>
      </c>
      <c r="E23" s="35">
        <f t="shared" si="1"/>
        <v>-10000</v>
      </c>
      <c r="F23" s="36" t="s">
        <v>19</v>
      </c>
    </row>
    <row r="24" spans="1:6" ht="24" customHeight="1" x14ac:dyDescent="0.35">
      <c r="A24" s="24"/>
      <c r="B24" s="25" t="s">
        <v>30</v>
      </c>
      <c r="C24" s="26"/>
      <c r="D24" s="26">
        <v>15000</v>
      </c>
      <c r="E24" s="35">
        <f t="shared" si="1"/>
        <v>-15000</v>
      </c>
      <c r="F24" s="36" t="s">
        <v>60</v>
      </c>
    </row>
    <row r="25" spans="1:6" ht="24" customHeight="1" x14ac:dyDescent="0.35">
      <c r="A25" s="24"/>
      <c r="B25" s="25" t="s">
        <v>13</v>
      </c>
      <c r="C25" s="26"/>
      <c r="D25" s="26">
        <v>120000</v>
      </c>
      <c r="E25" s="35">
        <f t="shared" si="1"/>
        <v>-120000</v>
      </c>
      <c r="F25" s="36" t="s">
        <v>37</v>
      </c>
    </row>
    <row r="26" spans="1:6" ht="24" customHeight="1" thickBot="1" x14ac:dyDescent="0.4">
      <c r="A26" s="29"/>
      <c r="B26" s="30" t="s">
        <v>32</v>
      </c>
      <c r="C26" s="31"/>
      <c r="D26" s="31">
        <v>10000</v>
      </c>
      <c r="E26" s="32">
        <f t="shared" si="1"/>
        <v>-10000</v>
      </c>
      <c r="F26" s="34"/>
    </row>
    <row r="27" spans="1:6" ht="24" customHeight="1" x14ac:dyDescent="0.35">
      <c r="A27" s="19" t="s">
        <v>24</v>
      </c>
      <c r="B27" s="20"/>
      <c r="C27" s="21">
        <f>SUM(C28:C30)</f>
        <v>0</v>
      </c>
      <c r="D27" s="21">
        <f>SUM(D28:D30)</f>
        <v>2550000</v>
      </c>
      <c r="E27" s="22">
        <f t="shared" si="1"/>
        <v>-2550000</v>
      </c>
      <c r="F27" s="23"/>
    </row>
    <row r="28" spans="1:6" ht="24" customHeight="1" x14ac:dyDescent="0.35">
      <c r="A28" s="24"/>
      <c r="B28" s="25" t="s">
        <v>27</v>
      </c>
      <c r="C28" s="26"/>
      <c r="D28" s="26">
        <v>1850000</v>
      </c>
      <c r="E28" s="35">
        <f t="shared" si="1"/>
        <v>-1850000</v>
      </c>
      <c r="F28" s="36"/>
    </row>
    <row r="29" spans="1:6" ht="24" customHeight="1" x14ac:dyDescent="0.35">
      <c r="A29" s="24"/>
      <c r="B29" s="51" t="s">
        <v>29</v>
      </c>
      <c r="C29" s="26"/>
      <c r="D29" s="26">
        <v>400000</v>
      </c>
      <c r="E29" s="35">
        <f t="shared" si="1"/>
        <v>-400000</v>
      </c>
      <c r="F29" s="36"/>
    </row>
    <row r="30" spans="1:6" ht="24" customHeight="1" thickBot="1" x14ac:dyDescent="0.4">
      <c r="A30" s="29"/>
      <c r="B30" s="30" t="s">
        <v>28</v>
      </c>
      <c r="C30" s="31"/>
      <c r="D30" s="31">
        <v>300000</v>
      </c>
      <c r="E30" s="32">
        <f t="shared" si="1"/>
        <v>-300000</v>
      </c>
      <c r="F30" s="34"/>
    </row>
    <row r="31" spans="1:6" ht="24" customHeight="1" thickBot="1" x14ac:dyDescent="0.4">
      <c r="A31" s="52" t="s">
        <v>4</v>
      </c>
      <c r="B31" s="53"/>
      <c r="C31" s="54"/>
      <c r="D31" s="54">
        <v>100000</v>
      </c>
      <c r="E31" s="55">
        <f t="shared" si="1"/>
        <v>-100000</v>
      </c>
      <c r="F31" s="56"/>
    </row>
    <row r="32" spans="1:6" ht="24" customHeight="1" thickTop="1" thickBot="1" x14ac:dyDescent="0.4">
      <c r="A32" s="42" t="s">
        <v>64</v>
      </c>
      <c r="B32" s="43"/>
      <c r="C32" s="44">
        <f>SUM(C19,C27,C31)</f>
        <v>0</v>
      </c>
      <c r="D32" s="44">
        <f>SUM(D19,D27,D31)</f>
        <v>3075000</v>
      </c>
      <c r="E32" s="45">
        <f t="shared" si="1"/>
        <v>-3075000</v>
      </c>
      <c r="F32" s="46"/>
    </row>
    <row r="34" spans="1:6" ht="21" customHeight="1" x14ac:dyDescent="0.35">
      <c r="A34" s="57" t="s">
        <v>33</v>
      </c>
      <c r="B34" s="57"/>
      <c r="C34" s="57"/>
      <c r="D34" s="57"/>
      <c r="E34" s="57"/>
      <c r="F34" s="58"/>
    </row>
    <row r="35" spans="1:6" ht="21" customHeight="1" x14ac:dyDescent="0.35">
      <c r="A35" s="57"/>
      <c r="B35" s="57" t="s">
        <v>34</v>
      </c>
      <c r="C35" s="59" t="s">
        <v>14</v>
      </c>
      <c r="D35" s="57" t="s">
        <v>35</v>
      </c>
      <c r="E35" s="59" t="s">
        <v>15</v>
      </c>
      <c r="F35" s="57" t="s">
        <v>36</v>
      </c>
    </row>
    <row r="36" spans="1:6" ht="21" customHeight="1" x14ac:dyDescent="0.35">
      <c r="A36" s="57"/>
      <c r="B36" s="60">
        <f>C15</f>
        <v>0</v>
      </c>
      <c r="C36" s="61"/>
      <c r="D36" s="61">
        <f>C32</f>
        <v>0</v>
      </c>
      <c r="E36" s="61"/>
      <c r="F36" s="62">
        <f>B36-D36</f>
        <v>0</v>
      </c>
    </row>
    <row r="37" spans="1:6" ht="21" customHeight="1" x14ac:dyDescent="0.35"/>
  </sheetData>
  <mergeCells count="1">
    <mergeCell ref="A1:F1"/>
  </mergeCells>
  <phoneticPr fontId="5"/>
  <printOptions horizontalCentered="1"/>
  <pageMargins left="0.23622047244094491" right="0.23622047244094491" top="0.55118110236220474" bottom="0.55118110236220474" header="0.31496062992125984" footer="0.3149606299212598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B355-E456-4593-B5C6-0FEF0C905F77}">
  <dimension ref="A1:F42"/>
  <sheetViews>
    <sheetView tabSelected="1" view="pageBreakPreview" zoomScaleNormal="100" zoomScaleSheetLayoutView="100" workbookViewId="0">
      <selection activeCell="C2" sqref="C2"/>
    </sheetView>
  </sheetViews>
  <sheetFormatPr defaultColWidth="8.69921875" defaultRowHeight="13.2" x14ac:dyDescent="0.35"/>
  <cols>
    <col min="1" max="1" width="3.19921875" style="1" customWidth="1"/>
    <col min="2" max="2" width="15.5" style="1" customWidth="1"/>
    <col min="3" max="4" width="13.09765625" style="12" customWidth="1"/>
    <col min="5" max="5" width="13.09765625" style="1" customWidth="1"/>
    <col min="6" max="6" width="24.296875" style="1" customWidth="1"/>
    <col min="7" max="16384" width="8.69921875" style="1"/>
  </cols>
  <sheetData>
    <row r="1" spans="1:6" ht="21" customHeight="1" x14ac:dyDescent="0.35">
      <c r="A1" s="9" t="s">
        <v>67</v>
      </c>
      <c r="B1" s="9"/>
      <c r="C1" s="9"/>
      <c r="D1" s="9"/>
      <c r="E1" s="9"/>
      <c r="F1" s="9"/>
    </row>
    <row r="2" spans="1:6" s="11" customFormat="1" ht="12" x14ac:dyDescent="0.35">
      <c r="A2" s="10"/>
      <c r="B2" s="10"/>
      <c r="C2" s="10"/>
      <c r="D2" s="10"/>
      <c r="E2" s="10"/>
      <c r="F2" s="10"/>
    </row>
    <row r="3" spans="1:6" ht="21" customHeight="1" thickBot="1" x14ac:dyDescent="0.4">
      <c r="A3" s="1" t="s">
        <v>5</v>
      </c>
      <c r="F3" s="13" t="s">
        <v>0</v>
      </c>
    </row>
    <row r="4" spans="1:6" ht="18" customHeight="1" thickBot="1" x14ac:dyDescent="0.4">
      <c r="A4" s="14" t="s">
        <v>61</v>
      </c>
      <c r="B4" s="15"/>
      <c r="C4" s="16" t="s">
        <v>40</v>
      </c>
      <c r="D4" s="16" t="s">
        <v>42</v>
      </c>
      <c r="E4" s="17" t="s">
        <v>6</v>
      </c>
      <c r="F4" s="18" t="s">
        <v>59</v>
      </c>
    </row>
    <row r="5" spans="1:6" ht="24" customHeight="1" x14ac:dyDescent="0.35">
      <c r="A5" s="19" t="s">
        <v>7</v>
      </c>
      <c r="B5" s="20"/>
      <c r="C5" s="21">
        <f>予算書!C5</f>
        <v>0</v>
      </c>
      <c r="D5" s="21">
        <f>SUM(D6:D9)</f>
        <v>0</v>
      </c>
      <c r="E5" s="64">
        <f>D5-C5</f>
        <v>0</v>
      </c>
      <c r="F5" s="65"/>
    </row>
    <row r="6" spans="1:6" ht="24" customHeight="1" x14ac:dyDescent="0.35">
      <c r="A6" s="24"/>
      <c r="B6" s="25" t="s">
        <v>9</v>
      </c>
      <c r="C6" s="26">
        <f>予算書!C6</f>
        <v>0</v>
      </c>
      <c r="D6" s="26"/>
      <c r="E6" s="66">
        <f>D6-C6</f>
        <v>0</v>
      </c>
      <c r="F6" s="67" t="s">
        <v>45</v>
      </c>
    </row>
    <row r="7" spans="1:6" ht="24" customHeight="1" x14ac:dyDescent="0.35">
      <c r="A7" s="24"/>
      <c r="B7" s="25" t="s">
        <v>10</v>
      </c>
      <c r="C7" s="26">
        <f>予算書!C7</f>
        <v>0</v>
      </c>
      <c r="D7" s="26"/>
      <c r="E7" s="66">
        <f t="shared" ref="E7:E15" si="0">D7-C7</f>
        <v>0</v>
      </c>
      <c r="F7" s="68"/>
    </row>
    <row r="8" spans="1:6" ht="24" customHeight="1" x14ac:dyDescent="0.35">
      <c r="A8" s="24"/>
      <c r="B8" s="25" t="s">
        <v>39</v>
      </c>
      <c r="C8" s="26">
        <f>予算書!C8</f>
        <v>0</v>
      </c>
      <c r="D8" s="26"/>
      <c r="E8" s="66">
        <f t="shared" si="0"/>
        <v>0</v>
      </c>
      <c r="F8" s="69" t="s">
        <v>46</v>
      </c>
    </row>
    <row r="9" spans="1:6" ht="24" customHeight="1" thickBot="1" x14ac:dyDescent="0.4">
      <c r="A9" s="29"/>
      <c r="B9" s="30" t="s">
        <v>20</v>
      </c>
      <c r="C9" s="31">
        <f>予算書!C9</f>
        <v>0</v>
      </c>
      <c r="D9" s="31"/>
      <c r="E9" s="70">
        <f t="shared" si="0"/>
        <v>0</v>
      </c>
      <c r="F9" s="71"/>
    </row>
    <row r="10" spans="1:6" ht="24" customHeight="1" x14ac:dyDescent="0.35">
      <c r="A10" s="19" t="s">
        <v>2</v>
      </c>
      <c r="B10" s="20"/>
      <c r="C10" s="21">
        <f>予算書!C10</f>
        <v>0</v>
      </c>
      <c r="D10" s="21">
        <f>D11</f>
        <v>0</v>
      </c>
      <c r="E10" s="64">
        <f t="shared" si="0"/>
        <v>0</v>
      </c>
      <c r="F10" s="65"/>
    </row>
    <row r="11" spans="1:6" ht="24" customHeight="1" thickBot="1" x14ac:dyDescent="0.4">
      <c r="A11" s="29"/>
      <c r="B11" s="30" t="s">
        <v>21</v>
      </c>
      <c r="C11" s="31">
        <f>予算書!C11</f>
        <v>0</v>
      </c>
      <c r="D11" s="31"/>
      <c r="E11" s="70">
        <f t="shared" si="0"/>
        <v>0</v>
      </c>
      <c r="F11" s="72" t="s">
        <v>48</v>
      </c>
    </row>
    <row r="12" spans="1:6" ht="24" customHeight="1" x14ac:dyDescent="0.35">
      <c r="A12" s="19" t="s">
        <v>3</v>
      </c>
      <c r="B12" s="20"/>
      <c r="C12" s="21">
        <f>予算書!C12</f>
        <v>0</v>
      </c>
      <c r="D12" s="21">
        <f>SUM(D13:D14)</f>
        <v>0</v>
      </c>
      <c r="E12" s="64">
        <f>D12-C12</f>
        <v>0</v>
      </c>
      <c r="F12" s="65"/>
    </row>
    <row r="13" spans="1:6" ht="24" customHeight="1" x14ac:dyDescent="0.35">
      <c r="A13" s="24"/>
      <c r="B13" s="25" t="s">
        <v>11</v>
      </c>
      <c r="C13" s="26">
        <f>予算書!C13</f>
        <v>0</v>
      </c>
      <c r="D13" s="26"/>
      <c r="E13" s="73">
        <f t="shared" si="0"/>
        <v>0</v>
      </c>
      <c r="F13" s="74" t="s">
        <v>44</v>
      </c>
    </row>
    <row r="14" spans="1:6" ht="24" customHeight="1" thickBot="1" x14ac:dyDescent="0.4">
      <c r="A14" s="37"/>
      <c r="B14" s="38" t="s">
        <v>22</v>
      </c>
      <c r="C14" s="39">
        <f>予算書!C14</f>
        <v>0</v>
      </c>
      <c r="D14" s="39"/>
      <c r="E14" s="88">
        <f t="shared" si="0"/>
        <v>0</v>
      </c>
      <c r="F14" s="89" t="s">
        <v>38</v>
      </c>
    </row>
    <row r="15" spans="1:6" ht="24" customHeight="1" thickTop="1" thickBot="1" x14ac:dyDescent="0.4">
      <c r="A15" s="42" t="s">
        <v>62</v>
      </c>
      <c r="B15" s="43"/>
      <c r="C15" s="44">
        <f>予算書!C15</f>
        <v>0</v>
      </c>
      <c r="D15" s="44">
        <f>D5+D10+D12</f>
        <v>0</v>
      </c>
      <c r="E15" s="84">
        <f t="shared" si="0"/>
        <v>0</v>
      </c>
      <c r="F15" s="85"/>
    </row>
    <row r="16" spans="1:6" x14ac:dyDescent="0.35">
      <c r="C16" s="47"/>
      <c r="D16" s="47"/>
      <c r="E16" s="75"/>
      <c r="F16" s="75"/>
    </row>
    <row r="17" spans="1:6" ht="21" customHeight="1" thickBot="1" x14ac:dyDescent="0.4">
      <c r="A17" s="1" t="s">
        <v>8</v>
      </c>
      <c r="C17" s="47"/>
      <c r="D17" s="47"/>
      <c r="E17" s="75"/>
      <c r="F17" s="76" t="s">
        <v>0</v>
      </c>
    </row>
    <row r="18" spans="1:6" ht="18" customHeight="1" thickBot="1" x14ac:dyDescent="0.4">
      <c r="A18" s="63" t="s">
        <v>63</v>
      </c>
      <c r="B18" s="15"/>
      <c r="C18" s="50" t="s">
        <v>41</v>
      </c>
      <c r="D18" s="50" t="s">
        <v>43</v>
      </c>
      <c r="E18" s="77" t="s">
        <v>1</v>
      </c>
      <c r="F18" s="78" t="s">
        <v>59</v>
      </c>
    </row>
    <row r="19" spans="1:6" ht="24" customHeight="1" x14ac:dyDescent="0.35">
      <c r="A19" s="19" t="s">
        <v>23</v>
      </c>
      <c r="B19" s="20"/>
      <c r="C19" s="21">
        <f>予算書!C19</f>
        <v>0</v>
      </c>
      <c r="D19" s="21">
        <f>SUM(D20:D26)</f>
        <v>0</v>
      </c>
      <c r="E19" s="64">
        <f t="shared" ref="E19:E32" si="1">D19-C19</f>
        <v>0</v>
      </c>
      <c r="F19" s="65"/>
    </row>
    <row r="20" spans="1:6" ht="24" customHeight="1" x14ac:dyDescent="0.35">
      <c r="A20" s="24"/>
      <c r="B20" s="25" t="s">
        <v>12</v>
      </c>
      <c r="C20" s="26">
        <f>予算書!C20</f>
        <v>0</v>
      </c>
      <c r="D20" s="26"/>
      <c r="E20" s="73">
        <f t="shared" si="1"/>
        <v>0</v>
      </c>
      <c r="F20" s="74" t="s">
        <v>16</v>
      </c>
    </row>
    <row r="21" spans="1:6" ht="24" customHeight="1" x14ac:dyDescent="0.35">
      <c r="A21" s="24"/>
      <c r="B21" s="25" t="s">
        <v>25</v>
      </c>
      <c r="C21" s="26">
        <f>予算書!C21</f>
        <v>0</v>
      </c>
      <c r="D21" s="26"/>
      <c r="E21" s="73">
        <f t="shared" si="1"/>
        <v>0</v>
      </c>
      <c r="F21" s="74" t="s">
        <v>17</v>
      </c>
    </row>
    <row r="22" spans="1:6" ht="24" customHeight="1" x14ac:dyDescent="0.35">
      <c r="A22" s="24"/>
      <c r="B22" s="25" t="s">
        <v>26</v>
      </c>
      <c r="C22" s="26">
        <f>予算書!C22</f>
        <v>0</v>
      </c>
      <c r="D22" s="26"/>
      <c r="E22" s="73">
        <f t="shared" si="1"/>
        <v>0</v>
      </c>
      <c r="F22" s="74" t="s">
        <v>18</v>
      </c>
    </row>
    <row r="23" spans="1:6" ht="24" customHeight="1" x14ac:dyDescent="0.35">
      <c r="A23" s="24"/>
      <c r="B23" s="25" t="s">
        <v>31</v>
      </c>
      <c r="C23" s="26">
        <f>予算書!C23</f>
        <v>0</v>
      </c>
      <c r="D23" s="26"/>
      <c r="E23" s="73">
        <f t="shared" si="1"/>
        <v>0</v>
      </c>
      <c r="F23" s="74" t="s">
        <v>19</v>
      </c>
    </row>
    <row r="24" spans="1:6" ht="24" customHeight="1" x14ac:dyDescent="0.35">
      <c r="A24" s="24"/>
      <c r="B24" s="25" t="s">
        <v>30</v>
      </c>
      <c r="C24" s="26">
        <f>予算書!C24</f>
        <v>0</v>
      </c>
      <c r="D24" s="26"/>
      <c r="E24" s="73">
        <f t="shared" si="1"/>
        <v>0</v>
      </c>
      <c r="F24" s="74" t="s">
        <v>60</v>
      </c>
    </row>
    <row r="25" spans="1:6" ht="24" customHeight="1" x14ac:dyDescent="0.35">
      <c r="A25" s="24"/>
      <c r="B25" s="25" t="s">
        <v>13</v>
      </c>
      <c r="C25" s="26">
        <f>予算書!C25</f>
        <v>0</v>
      </c>
      <c r="D25" s="26"/>
      <c r="E25" s="73">
        <f t="shared" si="1"/>
        <v>0</v>
      </c>
      <c r="F25" s="74" t="s">
        <v>37</v>
      </c>
    </row>
    <row r="26" spans="1:6" ht="24" customHeight="1" thickBot="1" x14ac:dyDescent="0.4">
      <c r="A26" s="29"/>
      <c r="B26" s="30" t="s">
        <v>32</v>
      </c>
      <c r="C26" s="31">
        <f>予算書!C26</f>
        <v>0</v>
      </c>
      <c r="D26" s="31"/>
      <c r="E26" s="70">
        <f t="shared" si="1"/>
        <v>0</v>
      </c>
      <c r="F26" s="72" t="s">
        <v>49</v>
      </c>
    </row>
    <row r="27" spans="1:6" ht="24" customHeight="1" x14ac:dyDescent="0.35">
      <c r="A27" s="19" t="s">
        <v>24</v>
      </c>
      <c r="B27" s="20"/>
      <c r="C27" s="21">
        <f>予算書!C27</f>
        <v>0</v>
      </c>
      <c r="D27" s="21">
        <f>SUM(D28:D30)</f>
        <v>0</v>
      </c>
      <c r="E27" s="64">
        <f t="shared" si="1"/>
        <v>0</v>
      </c>
      <c r="F27" s="65"/>
    </row>
    <row r="28" spans="1:6" ht="24" customHeight="1" x14ac:dyDescent="0.35">
      <c r="A28" s="24"/>
      <c r="B28" s="25" t="s">
        <v>27</v>
      </c>
      <c r="C28" s="26">
        <f>予算書!C28</f>
        <v>0</v>
      </c>
      <c r="D28" s="26"/>
      <c r="E28" s="73">
        <f t="shared" si="1"/>
        <v>0</v>
      </c>
      <c r="F28" s="74" t="s">
        <v>47</v>
      </c>
    </row>
    <row r="29" spans="1:6" ht="24" customHeight="1" x14ac:dyDescent="0.35">
      <c r="A29" s="24"/>
      <c r="B29" s="51" t="s">
        <v>29</v>
      </c>
      <c r="C29" s="26">
        <f>予算書!C29</f>
        <v>0</v>
      </c>
      <c r="D29" s="26"/>
      <c r="E29" s="73">
        <f t="shared" si="1"/>
        <v>0</v>
      </c>
      <c r="F29" s="74" t="s">
        <v>47</v>
      </c>
    </row>
    <row r="30" spans="1:6" ht="24" customHeight="1" thickBot="1" x14ac:dyDescent="0.4">
      <c r="A30" s="29"/>
      <c r="B30" s="30" t="s">
        <v>28</v>
      </c>
      <c r="C30" s="31">
        <f>予算書!C30</f>
        <v>0</v>
      </c>
      <c r="D30" s="31"/>
      <c r="E30" s="70">
        <f t="shared" si="1"/>
        <v>0</v>
      </c>
      <c r="F30" s="74" t="s">
        <v>47</v>
      </c>
    </row>
    <row r="31" spans="1:6" ht="24" customHeight="1" thickBot="1" x14ac:dyDescent="0.4">
      <c r="A31" s="52" t="s">
        <v>4</v>
      </c>
      <c r="B31" s="53"/>
      <c r="C31" s="54">
        <f>予算書!C31</f>
        <v>0</v>
      </c>
      <c r="D31" s="54">
        <v>0</v>
      </c>
      <c r="E31" s="86">
        <f t="shared" si="1"/>
        <v>0</v>
      </c>
      <c r="F31" s="87"/>
    </row>
    <row r="32" spans="1:6" ht="24" customHeight="1" thickTop="1" thickBot="1" x14ac:dyDescent="0.4">
      <c r="A32" s="42" t="s">
        <v>64</v>
      </c>
      <c r="B32" s="43"/>
      <c r="C32" s="44">
        <f>予算書!C32</f>
        <v>0</v>
      </c>
      <c r="D32" s="44">
        <f>SUM(D19,D27,D31)</f>
        <v>0</v>
      </c>
      <c r="E32" s="84">
        <f t="shared" si="1"/>
        <v>0</v>
      </c>
      <c r="F32" s="85"/>
    </row>
    <row r="33" spans="1:6" x14ac:dyDescent="0.35">
      <c r="C33" s="79"/>
      <c r="D33" s="79"/>
      <c r="E33" s="3"/>
      <c r="F33" s="3"/>
    </row>
    <row r="34" spans="1:6" ht="21" customHeight="1" x14ac:dyDescent="0.35">
      <c r="A34" s="57" t="s">
        <v>33</v>
      </c>
      <c r="B34" s="57"/>
      <c r="C34" s="2"/>
      <c r="D34" s="2"/>
      <c r="E34" s="2"/>
      <c r="F34" s="80"/>
    </row>
    <row r="35" spans="1:6" ht="21" customHeight="1" x14ac:dyDescent="0.35">
      <c r="A35" s="57"/>
      <c r="B35" s="57" t="s">
        <v>34</v>
      </c>
      <c r="C35" s="6" t="s">
        <v>14</v>
      </c>
      <c r="D35" s="2" t="s">
        <v>35</v>
      </c>
      <c r="E35" s="6" t="s">
        <v>15</v>
      </c>
      <c r="F35" s="2" t="s">
        <v>36</v>
      </c>
    </row>
    <row r="36" spans="1:6" ht="21" customHeight="1" x14ac:dyDescent="0.35">
      <c r="A36" s="57"/>
      <c r="B36" s="81">
        <f>D15</f>
        <v>0</v>
      </c>
      <c r="C36" s="82"/>
      <c r="D36" s="82">
        <f>D32</f>
        <v>0</v>
      </c>
      <c r="E36" s="82"/>
      <c r="F36" s="83">
        <f>B36-D36</f>
        <v>0</v>
      </c>
    </row>
    <row r="37" spans="1:6" ht="14.4" x14ac:dyDescent="0.35">
      <c r="B37" s="2" t="s">
        <v>52</v>
      </c>
      <c r="C37" s="3"/>
      <c r="D37" s="3"/>
      <c r="E37" s="3"/>
      <c r="F37" s="3"/>
    </row>
    <row r="38" spans="1:6" ht="22.8" customHeight="1" x14ac:dyDescent="0.35">
      <c r="B38" s="4" t="s">
        <v>53</v>
      </c>
      <c r="C38" s="5"/>
      <c r="D38" s="6" t="s">
        <v>54</v>
      </c>
      <c r="E38" s="5"/>
      <c r="F38" s="6" t="s">
        <v>55</v>
      </c>
    </row>
    <row r="39" spans="1:6" s="3" customFormat="1" x14ac:dyDescent="0.35"/>
    <row r="40" spans="1:6" s="3" customFormat="1" ht="14.4" x14ac:dyDescent="0.35">
      <c r="B40" s="7" t="s">
        <v>56</v>
      </c>
      <c r="C40" s="2"/>
      <c r="D40" s="2"/>
      <c r="E40" s="2"/>
    </row>
    <row r="41" spans="1:6" s="3" customFormat="1" ht="24" customHeight="1" x14ac:dyDescent="0.35">
      <c r="B41" s="2" t="s">
        <v>58</v>
      </c>
      <c r="E41" s="2" t="s">
        <v>57</v>
      </c>
      <c r="F41" s="8"/>
    </row>
    <row r="42" spans="1:6" ht="21" customHeight="1" x14ac:dyDescent="0.35"/>
  </sheetData>
  <mergeCells count="2">
    <mergeCell ref="A1:F1"/>
    <mergeCell ref="F6:F7"/>
  </mergeCells>
  <phoneticPr fontId="7"/>
  <conditionalFormatting sqref="D5:D15 D18:D31">
    <cfRule type="containsBlanks" dxfId="0" priority="1">
      <formula>LEN(TRIM(D5))=0</formula>
    </cfRule>
  </conditionalFormatting>
  <printOptions horizontalCentered="1"/>
  <pageMargins left="0.25" right="0.25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Sawa</dc:creator>
  <cp:lastModifiedBy>Tamae Misawa</cp:lastModifiedBy>
  <cp:lastPrinted>2023-05-17T04:34:48Z</cp:lastPrinted>
  <dcterms:created xsi:type="dcterms:W3CDTF">2021-06-02T09:34:15Z</dcterms:created>
  <dcterms:modified xsi:type="dcterms:W3CDTF">2024-02-16T05:28:19Z</dcterms:modified>
</cp:coreProperties>
</file>